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TEL\Info Sec\EGSI\V3\Formatos\Informe desempeño EGSI\"/>
    </mc:Choice>
  </mc:AlternateContent>
  <xr:revisionPtr revIDLastSave="0" documentId="13_ncr:1_{FE54A7BA-9ED6-43DC-890A-D88BB79AF430}" xr6:coauthVersionLast="47" xr6:coauthVersionMax="47" xr10:uidLastSave="{00000000-0000-0000-0000-000000000000}"/>
  <bookViews>
    <workbookView xWindow="-120" yWindow="-120" windowWidth="20730" windowHeight="11160" activeTab="1" xr2:uid="{074EE94B-EABF-458E-A41F-C2368EEFC009}"/>
  </bookViews>
  <sheets>
    <sheet name="Control de Cambios" sheetId="5" r:id="rId1"/>
    <sheet name="Indicador 1" sheetId="1" r:id="rId2"/>
    <sheet name="Indicador 2" sheetId="2" r:id="rId3"/>
    <sheet name="Indicador 3" sheetId="4" r:id="rId4"/>
    <sheet name="Estado Indicadores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19" i="4"/>
  <c r="B5" i="3" s="1"/>
  <c r="C4" i="3"/>
  <c r="C3" i="3"/>
  <c r="C12" i="3"/>
  <c r="C11" i="3"/>
  <c r="C10" i="3"/>
  <c r="C9" i="3"/>
  <c r="C8" i="3"/>
  <c r="C7" i="3"/>
  <c r="C6" i="3"/>
  <c r="C18" i="1"/>
  <c r="B3" i="3" s="1"/>
  <c r="C19" i="2"/>
  <c r="B4" i="3" s="1"/>
</calcChain>
</file>

<file path=xl/sharedStrings.xml><?xml version="1.0" encoding="utf-8"?>
<sst xmlns="http://schemas.openxmlformats.org/spreadsheetml/2006/main" count="102" uniqueCount="72">
  <si>
    <t>Capacitación, entrenamiento y toma de conciencia</t>
  </si>
  <si>
    <t>Propósito del indicador</t>
  </si>
  <si>
    <t>Destinatario</t>
  </si>
  <si>
    <t>Formula</t>
  </si>
  <si>
    <t>Cantidad de capacitaciones programadas / capacitaciones ejecutadas</t>
  </si>
  <si>
    <t>Escala</t>
  </si>
  <si>
    <t>Porcentaje</t>
  </si>
  <si>
    <t>Nivel para el cumplimiento</t>
  </si>
  <si>
    <t>Frecuencia de medición</t>
  </si>
  <si>
    <t>Anual</t>
  </si>
  <si>
    <t>Fuente de datos</t>
  </si>
  <si>
    <t>Medición</t>
  </si>
  <si>
    <t>Cantidad de capacitaciones programadas</t>
  </si>
  <si>
    <t>capacitaciones ejecutadas</t>
  </si>
  <si>
    <t>NIVEL DE CUMPLIMIENTO</t>
  </si>
  <si>
    <t>Medir el nivel de sensibilidad de los funcionarios frente al SGSI</t>
  </si>
  <si>
    <t>Descripción del indicador</t>
  </si>
  <si>
    <t>Dirección de Talento humano</t>
  </si>
  <si>
    <t>Programa de capacitaciones y/o entrenamiento.</t>
  </si>
  <si>
    <t>2.3 Concienciación, educación y formación en seguridad
de la información</t>
  </si>
  <si>
    <t>PLANEACIÓN: 0.3 Plan de Comunicación y Sensibilización, documentado y aprobado</t>
  </si>
  <si>
    <t>Cláusulas o controles asociados 
(EGSI V3)</t>
  </si>
  <si>
    <t>Número de indicador</t>
  </si>
  <si>
    <t>Auditorías internas y externas</t>
  </si>
  <si>
    <t>Evaluar la efectividad del EGSI y la adherencia a normas y regulaciones</t>
  </si>
  <si>
    <t>PLANEACIÓN: 0.4 Plan de evaluación Interna, documentado y aprobado</t>
  </si>
  <si>
    <t>EJECUCIÓN: 0.11 Informe de la evaluación interna del EGSI v3, documentado y aprobado</t>
  </si>
  <si>
    <t>Comité de Seguridad de la Información, Oficial de Seguridad de la Información, Equipo de Evaluación.</t>
  </si>
  <si>
    <t>Programa de auditoría e informes de auditoría</t>
  </si>
  <si>
    <t>Partes responsables</t>
  </si>
  <si>
    <t>Número de auditorías realizadas / Número de auditorías planificadas</t>
  </si>
  <si>
    <t>Número de auditorías planificadas</t>
  </si>
  <si>
    <t>auditorías realizadas</t>
  </si>
  <si>
    <t>1.35. Revisión independiente de seguridad de la información</t>
  </si>
  <si>
    <t>Medido</t>
  </si>
  <si>
    <t>Meta</t>
  </si>
  <si>
    <t>Descripción</t>
  </si>
  <si>
    <t>Indicador 4: Indicador 4</t>
  </si>
  <si>
    <t>Indicador 5: Indicador 5</t>
  </si>
  <si>
    <t>Indicador 6: Indicador 6</t>
  </si>
  <si>
    <t>Indicador 7: Indicador 7</t>
  </si>
  <si>
    <t>Indicador 8: Indicador 8</t>
  </si>
  <si>
    <t>Indicador 9: Indicador 9</t>
  </si>
  <si>
    <t>Indicador 10: Indicador 10</t>
  </si>
  <si>
    <t>ESTADO DE LOS INDICADORES</t>
  </si>
  <si>
    <t>Tasa de Éxito en Pruebas de Phishing Simuladas</t>
  </si>
  <si>
    <t>Evaluar si el personal de la organización reacciona de manera adecuada a los ataques de ingeniería social.</t>
  </si>
  <si>
    <t>Dirección de Tecnologías de la Información, Oficial de Seguridad.</t>
  </si>
  <si>
    <t>Semestral</t>
  </si>
  <si>
    <t>Herramienta automatizada de pruebas de phishing</t>
  </si>
  <si>
    <t>Número de miembros de la organización que no dieron clic en el enlace/
Número de miembros de la organización que participaron en la prueba</t>
  </si>
  <si>
    <t>Número de miembros de la organización que no dieron clic en el enlace</t>
  </si>
  <si>
    <t>Número de miembros de la organización que participaron en la prueba</t>
  </si>
  <si>
    <t>Indicador 3: Tasa de Éxito en Pruebas de Phishing</t>
  </si>
  <si>
    <t>Indicador 1: Cantidad de capacitaciones ejecutadas</t>
  </si>
  <si>
    <t>Indicador 2: Número de auditorías realizadas</t>
  </si>
  <si>
    <t>VERSIONAMIENTO</t>
  </si>
  <si>
    <t>Versión:</t>
  </si>
  <si>
    <t>Fecha de la versión:</t>
  </si>
  <si>
    <t>Creado por:</t>
  </si>
  <si>
    <t>Dirección de Infraestructura, Interoperabilidad, Seguridad de la Información y Registro Civil</t>
  </si>
  <si>
    <t>Aprobado por:</t>
  </si>
  <si>
    <t>Subsecretaría de Gobierno Electrónico y Registro Civil</t>
  </si>
  <si>
    <t>Nivel de confidencialidad:</t>
  </si>
  <si>
    <t>Bajo</t>
  </si>
  <si>
    <t>Referencia:</t>
  </si>
  <si>
    <t>EGSI V3</t>
  </si>
  <si>
    <t>Versión</t>
  </si>
  <si>
    <t>Fecha</t>
  </si>
  <si>
    <t>Detalle de la modificación</t>
  </si>
  <si>
    <t>1.0</t>
  </si>
  <si>
    <t>Descripción básica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</si>
</sst>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15868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right"/>
    </xf>
    <xf numFmtId="0" fontId="5" fillId="2" borderId="7" xfId="0" applyFont="1" applyFill="1" applyBorder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9" fontId="3" fillId="0" borderId="7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right"/>
    </xf>
    <xf numFmtId="9" fontId="7" fillId="0" borderId="6" xfId="1" applyFont="1" applyBorder="1" applyAlignment="1">
      <alignment horizontal="left" wrapText="1"/>
    </xf>
    <xf numFmtId="0" fontId="2" fillId="0" borderId="7" xfId="0" applyFont="1" applyBorder="1"/>
    <xf numFmtId="9" fontId="2" fillId="0" borderId="7" xfId="0" applyNumberFormat="1" applyFont="1" applyBorder="1"/>
    <xf numFmtId="9" fontId="2" fillId="0" borderId="7" xfId="1" applyFont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/>
    <xf numFmtId="0" fontId="12" fillId="4" borderId="7" xfId="2" applyFont="1" applyFill="1" applyBorder="1" applyAlignment="1">
      <alignment horizontal="center"/>
    </xf>
    <xf numFmtId="0" fontId="13" fillId="6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14" fontId="11" fillId="0" borderId="7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FF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C" sz="1200">
                <a:latin typeface="Arial" panose="020B0604020202020204" pitchFamily="34" charset="0"/>
                <a:cs typeface="Arial" panose="020B0604020202020204" pitchFamily="34" charset="0"/>
              </a:rPr>
              <a:t>ESTADO DE LOS INDICADORES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Medido</c:v>
          </c:tx>
          <c:marker>
            <c:symbol val="none"/>
          </c:marker>
          <c:cat>
            <c:strRef>
              <c:f>'Estado Indicadores'!$A$3:$A$12</c:f>
              <c:strCache>
                <c:ptCount val="10"/>
                <c:pt idx="0">
                  <c:v>Indicador 1: Cantidad de capacitaciones ejecutadas</c:v>
                </c:pt>
                <c:pt idx="1">
                  <c:v>Indicador 2: Número de auditorías realizadas</c:v>
                </c:pt>
                <c:pt idx="2">
                  <c:v>Indicador 3: Tasa de Éxito en Pruebas de Phishing</c:v>
                </c:pt>
                <c:pt idx="3">
                  <c:v>Indicador 4: Indicador 4</c:v>
                </c:pt>
                <c:pt idx="4">
                  <c:v>Indicador 5: Indicador 5</c:v>
                </c:pt>
                <c:pt idx="5">
                  <c:v>Indicador 6: Indicador 6</c:v>
                </c:pt>
                <c:pt idx="6">
                  <c:v>Indicador 7: Indicador 7</c:v>
                </c:pt>
                <c:pt idx="7">
                  <c:v>Indicador 8: Indicador 8</c:v>
                </c:pt>
                <c:pt idx="8">
                  <c:v>Indicador 9: Indicador 9</c:v>
                </c:pt>
                <c:pt idx="9">
                  <c:v>Indicador 10: Indicador 10</c:v>
                </c:pt>
              </c:strCache>
            </c:strRef>
          </c:cat>
          <c:val>
            <c:numRef>
              <c:f>'Estado Indicadores'!$B$3:$B$12</c:f>
              <c:numCache>
                <c:formatCode>0%</c:formatCode>
                <c:ptCount val="10"/>
                <c:pt idx="0">
                  <c:v>0.8666666666666667</c:v>
                </c:pt>
                <c:pt idx="1">
                  <c:v>0.5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B-41FD-8509-FF453AAE719D}"/>
            </c:ext>
          </c:extLst>
        </c:ser>
        <c:ser>
          <c:idx val="1"/>
          <c:order val="1"/>
          <c:tx>
            <c:v>Meta</c:v>
          </c:tx>
          <c:marker>
            <c:symbol val="none"/>
          </c:marker>
          <c:cat>
            <c:strRef>
              <c:f>'Estado Indicadores'!$A$3:$A$12</c:f>
              <c:strCache>
                <c:ptCount val="10"/>
                <c:pt idx="0">
                  <c:v>Indicador 1: Cantidad de capacitaciones ejecutadas</c:v>
                </c:pt>
                <c:pt idx="1">
                  <c:v>Indicador 2: Número de auditorías realizadas</c:v>
                </c:pt>
                <c:pt idx="2">
                  <c:v>Indicador 3: Tasa de Éxito en Pruebas de Phishing</c:v>
                </c:pt>
                <c:pt idx="3">
                  <c:v>Indicador 4: Indicador 4</c:v>
                </c:pt>
                <c:pt idx="4">
                  <c:v>Indicador 5: Indicador 5</c:v>
                </c:pt>
                <c:pt idx="5">
                  <c:v>Indicador 6: Indicador 6</c:v>
                </c:pt>
                <c:pt idx="6">
                  <c:v>Indicador 7: Indicador 7</c:v>
                </c:pt>
                <c:pt idx="7">
                  <c:v>Indicador 8: Indicador 8</c:v>
                </c:pt>
                <c:pt idx="8">
                  <c:v>Indicador 9: Indicador 9</c:v>
                </c:pt>
                <c:pt idx="9">
                  <c:v>Indicador 10: Indicador 10</c:v>
                </c:pt>
              </c:strCache>
            </c:strRef>
          </c:cat>
          <c:val>
            <c:numRef>
              <c:f>'Estado Indicadores'!$C$3:$C$12</c:f>
              <c:numCache>
                <c:formatCode>0%</c:formatCode>
                <c:ptCount val="10"/>
                <c:pt idx="0">
                  <c:v>0.8</c:v>
                </c:pt>
                <c:pt idx="1">
                  <c:v>0.6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B-41FD-8509-FF453AAE7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22016"/>
        <c:axId val="78423552"/>
      </c:radarChart>
      <c:catAx>
        <c:axId val="784220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0">
                <a:solidFill>
                  <a:srgbClr val="0070C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C"/>
          </a:p>
        </c:txPr>
        <c:crossAx val="78423552"/>
        <c:crosses val="autoZero"/>
        <c:auto val="1"/>
        <c:lblAlgn val="ctr"/>
        <c:lblOffset val="100"/>
        <c:noMultiLvlLbl val="0"/>
      </c:catAx>
      <c:valAx>
        <c:axId val="78423552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 sz="7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s-EC"/>
          </a:p>
        </c:txPr>
        <c:crossAx val="78422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1</xdr:row>
      <xdr:rowOff>57150</xdr:rowOff>
    </xdr:from>
    <xdr:to>
      <xdr:col>3</xdr:col>
      <xdr:colOff>1104900</xdr:colOff>
      <xdr:row>1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58A3D6-885B-479F-999A-85530C07BDD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5" t="27490" r="9728" b="32123"/>
        <a:stretch/>
      </xdr:blipFill>
      <xdr:spPr bwMode="auto">
        <a:xfrm>
          <a:off x="1314450" y="200025"/>
          <a:ext cx="2486025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133351</xdr:rowOff>
    </xdr:from>
    <xdr:to>
      <xdr:col>2</xdr:col>
      <xdr:colOff>1590675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794787-D4CB-4781-82F8-D24A9E66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33351"/>
          <a:ext cx="2295525" cy="419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0</xdr:row>
      <xdr:rowOff>190500</xdr:rowOff>
    </xdr:from>
    <xdr:to>
      <xdr:col>2</xdr:col>
      <xdr:colOff>1819275</xdr:colOff>
      <xdr:row>0</xdr:row>
      <xdr:rowOff>609599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C61F98-76E0-4152-B402-BE281E1E2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90500"/>
          <a:ext cx="2295525" cy="419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0</xdr:row>
      <xdr:rowOff>152400</xdr:rowOff>
    </xdr:from>
    <xdr:to>
      <xdr:col>2</xdr:col>
      <xdr:colOff>1885950</xdr:colOff>
      <xdr:row>0</xdr:row>
      <xdr:rowOff>571499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92CF90-71AC-4071-9EC5-983F16F53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52400"/>
          <a:ext cx="2295525" cy="419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19050</xdr:rowOff>
    </xdr:from>
    <xdr:to>
      <xdr:col>10</xdr:col>
      <xdr:colOff>400050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F93D39C-E5EB-410A-8696-D3342724C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alotuna\Downloads\hvargasm_TFM_062014_Anexo%205%20-%20Tabla%20de%20indicadores.xlsx" TargetMode="External"/><Relationship Id="rId1" Type="http://schemas.openxmlformats.org/officeDocument/2006/relationships/externalLinkPath" Target="file:///C:\Users\luis.gualotuna\Downloads\hvargasm_TFM_062014_Anexo%205%20-%20Tabla%20de%20indic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Resumen-Indicadores"/>
      <sheetName val="Indicador 1"/>
      <sheetName val="Indicador 2"/>
      <sheetName val="Indicador 3"/>
      <sheetName val="Indicador 4"/>
      <sheetName val="Indicador 5"/>
      <sheetName val="Indicador 6"/>
      <sheetName val="Indicador 7"/>
      <sheetName val="Indicador 8"/>
      <sheetName val="Indicador 9"/>
      <sheetName val="Indicador 10"/>
    </sheetNames>
    <sheetDataSet>
      <sheetData sheetId="0"/>
      <sheetData sheetId="1">
        <row r="3">
          <cell r="A3" t="str">
            <v>Indicador 1: Capacitación, entrenamiento y toma de conciencia</v>
          </cell>
        </row>
      </sheetData>
      <sheetData sheetId="2"/>
      <sheetData sheetId="3"/>
      <sheetData sheetId="4"/>
      <sheetData sheetId="5">
        <row r="12">
          <cell r="B12">
            <v>0.8</v>
          </cell>
        </row>
      </sheetData>
      <sheetData sheetId="6">
        <row r="9">
          <cell r="B9">
            <v>0.8</v>
          </cell>
        </row>
      </sheetData>
      <sheetData sheetId="7">
        <row r="8">
          <cell r="B8">
            <v>0.85</v>
          </cell>
        </row>
      </sheetData>
      <sheetData sheetId="8">
        <row r="10">
          <cell r="B10">
            <v>0.85</v>
          </cell>
        </row>
      </sheetData>
      <sheetData sheetId="9">
        <row r="10">
          <cell r="B10">
            <v>0.85</v>
          </cell>
        </row>
      </sheetData>
      <sheetData sheetId="10">
        <row r="8">
          <cell r="B8">
            <v>0.85</v>
          </cell>
        </row>
      </sheetData>
      <sheetData sheetId="11">
        <row r="9">
          <cell r="B9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7851-5136-4F2B-A11A-EAFF4635D62D}">
  <dimension ref="B2:D13"/>
  <sheetViews>
    <sheetView workbookViewId="0">
      <selection activeCell="B2" sqref="B2:D2"/>
    </sheetView>
  </sheetViews>
  <sheetFormatPr baseColWidth="10" defaultColWidth="17.42578125" defaultRowHeight="11.25" x14ac:dyDescent="0.2"/>
  <cols>
    <col min="1" max="1" width="5.7109375" style="31" customWidth="1"/>
    <col min="2" max="2" width="17.42578125" style="31"/>
    <col min="3" max="3" width="17.28515625" style="31" customWidth="1"/>
    <col min="4" max="4" width="34.140625" style="31" customWidth="1"/>
    <col min="5" max="16384" width="17.42578125" style="31"/>
  </cols>
  <sheetData>
    <row r="2" spans="2:4" ht="57.75" customHeight="1" x14ac:dyDescent="0.2">
      <c r="B2" s="30"/>
      <c r="C2" s="30"/>
      <c r="D2" s="30"/>
    </row>
    <row r="3" spans="2:4" x14ac:dyDescent="0.2">
      <c r="B3" s="32" t="s">
        <v>56</v>
      </c>
      <c r="C3" s="32"/>
      <c r="D3" s="32"/>
    </row>
    <row r="4" spans="2:4" x14ac:dyDescent="0.2">
      <c r="B4" s="33" t="s">
        <v>57</v>
      </c>
      <c r="C4" s="34" t="s">
        <v>70</v>
      </c>
      <c r="D4" s="34"/>
    </row>
    <row r="5" spans="2:4" x14ac:dyDescent="0.2">
      <c r="B5" s="33" t="s">
        <v>58</v>
      </c>
      <c r="C5" s="35">
        <v>45646</v>
      </c>
      <c r="D5" s="35"/>
    </row>
    <row r="6" spans="2:4" x14ac:dyDescent="0.2">
      <c r="B6" s="33" t="s">
        <v>59</v>
      </c>
      <c r="C6" s="34" t="s">
        <v>60</v>
      </c>
      <c r="D6" s="34"/>
    </row>
    <row r="7" spans="2:4" x14ac:dyDescent="0.2">
      <c r="B7" s="33" t="s">
        <v>61</v>
      </c>
      <c r="C7" s="34" t="s">
        <v>62</v>
      </c>
      <c r="D7" s="34"/>
    </row>
    <row r="8" spans="2:4" ht="22.5" x14ac:dyDescent="0.2">
      <c r="B8" s="33" t="s">
        <v>63</v>
      </c>
      <c r="C8" s="34" t="s">
        <v>64</v>
      </c>
      <c r="D8" s="34"/>
    </row>
    <row r="9" spans="2:4" x14ac:dyDescent="0.2">
      <c r="B9" s="33" t="s">
        <v>65</v>
      </c>
      <c r="C9" s="34" t="s">
        <v>66</v>
      </c>
      <c r="D9" s="34"/>
    </row>
    <row r="12" spans="2:4" x14ac:dyDescent="0.2">
      <c r="B12" s="36" t="s">
        <v>67</v>
      </c>
      <c r="C12" s="36" t="s">
        <v>68</v>
      </c>
      <c r="D12" s="37" t="s">
        <v>69</v>
      </c>
    </row>
    <row r="13" spans="2:4" x14ac:dyDescent="0.2">
      <c r="B13" s="38" t="s">
        <v>70</v>
      </c>
      <c r="C13" s="39">
        <v>45646</v>
      </c>
      <c r="D13" s="40" t="s">
        <v>71</v>
      </c>
    </row>
  </sheetData>
  <mergeCells count="8">
    <mergeCell ref="C8:D8"/>
    <mergeCell ref="C9:D9"/>
    <mergeCell ref="B2:D2"/>
    <mergeCell ref="B3:D3"/>
    <mergeCell ref="C4:D4"/>
    <mergeCell ref="C5:D5"/>
    <mergeCell ref="C6:D6"/>
    <mergeCell ref="C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B271-64EB-4460-A4AD-8AE2349B6DF9}">
  <dimension ref="B1:D18"/>
  <sheetViews>
    <sheetView tabSelected="1" workbookViewId="0">
      <selection activeCell="B1" sqref="B1:C1"/>
    </sheetView>
  </sheetViews>
  <sheetFormatPr baseColWidth="10" defaultRowHeight="12" x14ac:dyDescent="0.2"/>
  <cols>
    <col min="1" max="1" width="11.42578125" style="2"/>
    <col min="2" max="2" width="34.7109375" style="2" customWidth="1"/>
    <col min="3" max="3" width="54.140625" style="6" customWidth="1"/>
    <col min="4" max="16384" width="11.42578125" style="2"/>
  </cols>
  <sheetData>
    <row r="1" spans="2:4" customFormat="1" ht="66" customHeight="1" x14ac:dyDescent="0.25">
      <c r="B1" s="28"/>
      <c r="C1" s="29"/>
      <c r="D1" s="27"/>
    </row>
    <row r="2" spans="2:4" ht="6" customHeight="1" x14ac:dyDescent="0.2"/>
    <row r="3" spans="2:4" x14ac:dyDescent="0.2">
      <c r="B3" s="4" t="s">
        <v>22</v>
      </c>
      <c r="C3" s="7">
        <v>1</v>
      </c>
    </row>
    <row r="4" spans="2:4" x14ac:dyDescent="0.2">
      <c r="B4" s="4" t="s">
        <v>16</v>
      </c>
      <c r="C4" s="8" t="s">
        <v>0</v>
      </c>
    </row>
    <row r="5" spans="2:4" x14ac:dyDescent="0.2">
      <c r="B5" s="4" t="s">
        <v>1</v>
      </c>
      <c r="C5" s="8" t="s">
        <v>15</v>
      </c>
    </row>
    <row r="6" spans="2:4" ht="24" x14ac:dyDescent="0.2">
      <c r="B6" s="18" t="s">
        <v>21</v>
      </c>
      <c r="C6" s="8" t="s">
        <v>19</v>
      </c>
    </row>
    <row r="7" spans="2:4" ht="24" x14ac:dyDescent="0.2">
      <c r="B7" s="18"/>
      <c r="C7" s="8" t="s">
        <v>20</v>
      </c>
    </row>
    <row r="8" spans="2:4" x14ac:dyDescent="0.2">
      <c r="B8" s="4" t="s">
        <v>2</v>
      </c>
      <c r="C8" s="8" t="s">
        <v>17</v>
      </c>
    </row>
    <row r="9" spans="2:4" ht="24" x14ac:dyDescent="0.2">
      <c r="B9" s="4" t="s">
        <v>3</v>
      </c>
      <c r="C9" s="8" t="s">
        <v>4</v>
      </c>
    </row>
    <row r="10" spans="2:4" x14ac:dyDescent="0.2">
      <c r="B10" s="4" t="s">
        <v>5</v>
      </c>
      <c r="C10" s="8" t="s">
        <v>6</v>
      </c>
    </row>
    <row r="11" spans="2:4" x14ac:dyDescent="0.2">
      <c r="B11" s="4" t="s">
        <v>7</v>
      </c>
      <c r="C11" s="9">
        <v>0.8</v>
      </c>
    </row>
    <row r="12" spans="2:4" x14ac:dyDescent="0.2">
      <c r="B12" s="4" t="s">
        <v>8</v>
      </c>
      <c r="C12" s="8" t="s">
        <v>9</v>
      </c>
    </row>
    <row r="13" spans="2:4" x14ac:dyDescent="0.2">
      <c r="B13" s="4" t="s">
        <v>10</v>
      </c>
      <c r="C13" s="8" t="s">
        <v>18</v>
      </c>
    </row>
    <row r="14" spans="2:4" ht="12.75" thickBot="1" x14ac:dyDescent="0.25"/>
    <row r="15" spans="2:4" x14ac:dyDescent="0.2">
      <c r="B15" s="19" t="s">
        <v>11</v>
      </c>
      <c r="C15" s="20"/>
    </row>
    <row r="16" spans="2:4" x14ac:dyDescent="0.2">
      <c r="B16" s="3" t="s">
        <v>12</v>
      </c>
      <c r="C16" s="5">
        <v>15</v>
      </c>
    </row>
    <row r="17" spans="2:3" x14ac:dyDescent="0.2">
      <c r="B17" s="3" t="s">
        <v>13</v>
      </c>
      <c r="C17" s="5">
        <v>13</v>
      </c>
    </row>
    <row r="18" spans="2:3" ht="12.75" thickBot="1" x14ac:dyDescent="0.25">
      <c r="B18" s="10" t="s">
        <v>14</v>
      </c>
      <c r="C18" s="11">
        <f>+C17/C16</f>
        <v>0.8666666666666667</v>
      </c>
    </row>
  </sheetData>
  <mergeCells count="3">
    <mergeCell ref="B6:B7"/>
    <mergeCell ref="B15:C15"/>
    <mergeCell ref="B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DB3A1-46F3-4D6F-9F52-10B16A5CBFF7}">
  <dimension ref="B1:D19"/>
  <sheetViews>
    <sheetView workbookViewId="0">
      <selection activeCell="B1" sqref="B1:C1"/>
    </sheetView>
  </sheetViews>
  <sheetFormatPr baseColWidth="10" defaultRowHeight="12" x14ac:dyDescent="0.2"/>
  <cols>
    <col min="1" max="1" width="11.42578125" style="2"/>
    <col min="2" max="2" width="33.140625" style="2" customWidth="1"/>
    <col min="3" max="3" width="54.140625" style="6" customWidth="1"/>
    <col min="4" max="16384" width="11.42578125" style="2"/>
  </cols>
  <sheetData>
    <row r="1" spans="2:4" customFormat="1" ht="66" customHeight="1" x14ac:dyDescent="0.25">
      <c r="B1" s="28"/>
      <c r="C1" s="29"/>
      <c r="D1" s="27"/>
    </row>
    <row r="2" spans="2:4" ht="4.5" customHeight="1" x14ac:dyDescent="0.2"/>
    <row r="3" spans="2:4" x14ac:dyDescent="0.2">
      <c r="B3" s="4" t="s">
        <v>22</v>
      </c>
      <c r="C3" s="7">
        <v>2</v>
      </c>
    </row>
    <row r="4" spans="2:4" x14ac:dyDescent="0.2">
      <c r="B4" s="4" t="s">
        <v>16</v>
      </c>
      <c r="C4" s="8" t="s">
        <v>23</v>
      </c>
    </row>
    <row r="5" spans="2:4" ht="24" x14ac:dyDescent="0.2">
      <c r="B5" s="4" t="s">
        <v>1</v>
      </c>
      <c r="C5" s="8" t="s">
        <v>24</v>
      </c>
    </row>
    <row r="6" spans="2:4" ht="24" x14ac:dyDescent="0.2">
      <c r="B6" s="21" t="s">
        <v>21</v>
      </c>
      <c r="C6" s="8" t="s">
        <v>25</v>
      </c>
    </row>
    <row r="7" spans="2:4" ht="24" x14ac:dyDescent="0.2">
      <c r="B7" s="22"/>
      <c r="C7" s="8" t="s">
        <v>26</v>
      </c>
    </row>
    <row r="8" spans="2:4" x14ac:dyDescent="0.2">
      <c r="B8" s="23"/>
      <c r="C8" s="8" t="s">
        <v>33</v>
      </c>
    </row>
    <row r="9" spans="2:4" ht="24" x14ac:dyDescent="0.2">
      <c r="B9" s="4" t="s">
        <v>29</v>
      </c>
      <c r="C9" s="8" t="s">
        <v>27</v>
      </c>
    </row>
    <row r="10" spans="2:4" ht="24" x14ac:dyDescent="0.2">
      <c r="B10" s="4" t="s">
        <v>3</v>
      </c>
      <c r="C10" s="8" t="s">
        <v>30</v>
      </c>
    </row>
    <row r="11" spans="2:4" x14ac:dyDescent="0.2">
      <c r="B11" s="4" t="s">
        <v>5</v>
      </c>
      <c r="C11" s="8" t="s">
        <v>6</v>
      </c>
    </row>
    <row r="12" spans="2:4" x14ac:dyDescent="0.2">
      <c r="B12" s="4" t="s">
        <v>7</v>
      </c>
      <c r="C12" s="9">
        <v>0.6</v>
      </c>
    </row>
    <row r="13" spans="2:4" x14ac:dyDescent="0.2">
      <c r="B13" s="4" t="s">
        <v>8</v>
      </c>
      <c r="C13" s="8" t="s">
        <v>9</v>
      </c>
    </row>
    <row r="14" spans="2:4" x14ac:dyDescent="0.2">
      <c r="B14" s="4" t="s">
        <v>10</v>
      </c>
      <c r="C14" s="8" t="s">
        <v>28</v>
      </c>
    </row>
    <row r="15" spans="2:4" ht="12.75" thickBot="1" x14ac:dyDescent="0.25"/>
    <row r="16" spans="2:4" x14ac:dyDescent="0.2">
      <c r="B16" s="19" t="s">
        <v>11</v>
      </c>
      <c r="C16" s="20"/>
    </row>
    <row r="17" spans="2:3" x14ac:dyDescent="0.2">
      <c r="B17" s="3" t="s">
        <v>31</v>
      </c>
      <c r="C17" s="5">
        <v>2</v>
      </c>
    </row>
    <row r="18" spans="2:3" x14ac:dyDescent="0.2">
      <c r="B18" s="3" t="s">
        <v>32</v>
      </c>
      <c r="C18" s="5">
        <v>1</v>
      </c>
    </row>
    <row r="19" spans="2:3" ht="12.75" thickBot="1" x14ac:dyDescent="0.25">
      <c r="B19" s="10" t="s">
        <v>14</v>
      </c>
      <c r="C19" s="11">
        <f>+C18/C17</f>
        <v>0.5</v>
      </c>
    </row>
  </sheetData>
  <mergeCells count="3">
    <mergeCell ref="B16:C16"/>
    <mergeCell ref="B6:B8"/>
    <mergeCell ref="B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5052C-022E-488D-A8DB-3A70CC6F1D6F}">
  <dimension ref="B1:D19"/>
  <sheetViews>
    <sheetView workbookViewId="0">
      <selection activeCell="B1" sqref="B1:C1"/>
    </sheetView>
  </sheetViews>
  <sheetFormatPr baseColWidth="10" defaultRowHeight="15" x14ac:dyDescent="0.25"/>
  <cols>
    <col min="2" max="2" width="33.140625" customWidth="1"/>
    <col min="3" max="3" width="60.42578125" customWidth="1"/>
  </cols>
  <sheetData>
    <row r="1" spans="2:4" ht="66" customHeight="1" x14ac:dyDescent="0.25">
      <c r="B1" s="28"/>
      <c r="C1" s="29"/>
      <c r="D1" s="27"/>
    </row>
    <row r="2" spans="2:4" ht="5.25" customHeight="1" x14ac:dyDescent="0.25"/>
    <row r="3" spans="2:4" x14ac:dyDescent="0.25">
      <c r="B3" s="4" t="s">
        <v>22</v>
      </c>
      <c r="C3" s="7">
        <v>3</v>
      </c>
    </row>
    <row r="4" spans="2:4" x14ac:dyDescent="0.25">
      <c r="B4" s="4" t="s">
        <v>16</v>
      </c>
      <c r="C4" s="8" t="s">
        <v>45</v>
      </c>
    </row>
    <row r="5" spans="2:4" ht="24" x14ac:dyDescent="0.25">
      <c r="B5" s="4" t="s">
        <v>1</v>
      </c>
      <c r="C5" s="8" t="s">
        <v>46</v>
      </c>
    </row>
    <row r="6" spans="2:4" ht="24" x14ac:dyDescent="0.25">
      <c r="B6" s="21" t="s">
        <v>21</v>
      </c>
      <c r="C6" s="8" t="s">
        <v>20</v>
      </c>
    </row>
    <row r="7" spans="2:4" ht="24" x14ac:dyDescent="0.25">
      <c r="B7" s="22"/>
      <c r="C7" s="8" t="s">
        <v>26</v>
      </c>
    </row>
    <row r="8" spans="2:4" x14ac:dyDescent="0.25">
      <c r="B8" s="23"/>
      <c r="C8" s="8" t="s">
        <v>33</v>
      </c>
    </row>
    <row r="9" spans="2:4" x14ac:dyDescent="0.25">
      <c r="B9" s="4" t="s">
        <v>29</v>
      </c>
      <c r="C9" s="8" t="s">
        <v>47</v>
      </c>
    </row>
    <row r="10" spans="2:4" ht="24" x14ac:dyDescent="0.25">
      <c r="B10" s="4" t="s">
        <v>3</v>
      </c>
      <c r="C10" s="8" t="s">
        <v>50</v>
      </c>
    </row>
    <row r="11" spans="2:4" x14ac:dyDescent="0.25">
      <c r="B11" s="4" t="s">
        <v>5</v>
      </c>
      <c r="C11" s="8" t="s">
        <v>6</v>
      </c>
    </row>
    <row r="12" spans="2:4" x14ac:dyDescent="0.25">
      <c r="B12" s="4" t="s">
        <v>7</v>
      </c>
      <c r="C12" s="9">
        <v>0.8</v>
      </c>
    </row>
    <row r="13" spans="2:4" x14ac:dyDescent="0.25">
      <c r="B13" s="4" t="s">
        <v>8</v>
      </c>
      <c r="C13" s="8" t="s">
        <v>48</v>
      </c>
    </row>
    <row r="14" spans="2:4" x14ac:dyDescent="0.25">
      <c r="B14" s="4" t="s">
        <v>10</v>
      </c>
      <c r="C14" s="8" t="s">
        <v>49</v>
      </c>
    </row>
    <row r="15" spans="2:4" ht="15.75" thickBot="1" x14ac:dyDescent="0.3">
      <c r="B15" s="2"/>
      <c r="C15" s="6"/>
    </row>
    <row r="16" spans="2:4" x14ac:dyDescent="0.25">
      <c r="B16" s="19" t="s">
        <v>11</v>
      </c>
      <c r="C16" s="20"/>
    </row>
    <row r="17" spans="2:3" ht="22.5" x14ac:dyDescent="0.25">
      <c r="B17" s="25" t="s">
        <v>51</v>
      </c>
      <c r="C17" s="17">
        <v>40</v>
      </c>
    </row>
    <row r="18" spans="2:3" ht="23.25" x14ac:dyDescent="0.25">
      <c r="B18" s="26" t="s">
        <v>52</v>
      </c>
      <c r="C18" s="17">
        <v>100</v>
      </c>
    </row>
    <row r="19" spans="2:3" ht="15.75" thickBot="1" x14ac:dyDescent="0.3">
      <c r="B19" s="10" t="s">
        <v>14</v>
      </c>
      <c r="C19" s="11">
        <f>C17/C18</f>
        <v>0.4</v>
      </c>
    </row>
  </sheetData>
  <mergeCells count="3">
    <mergeCell ref="B6:B8"/>
    <mergeCell ref="B16:C16"/>
    <mergeCell ref="B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6BC50-9123-4708-91B3-C0DA124A0A89}">
  <dimension ref="A1:C12"/>
  <sheetViews>
    <sheetView zoomScale="120" zoomScaleNormal="120" workbookViewId="0">
      <selection sqref="A1:C1"/>
    </sheetView>
  </sheetViews>
  <sheetFormatPr baseColWidth="10" defaultRowHeight="11.25" x14ac:dyDescent="0.2"/>
  <cols>
    <col min="1" max="1" width="44.7109375" style="1" bestFit="1" customWidth="1"/>
    <col min="2" max="2" width="8.140625" style="1" customWidth="1"/>
    <col min="3" max="3" width="5" style="1" bestFit="1" customWidth="1"/>
    <col min="4" max="16384" width="11.42578125" style="1"/>
  </cols>
  <sheetData>
    <row r="1" spans="1:3" x14ac:dyDescent="0.2">
      <c r="A1" s="24" t="s">
        <v>44</v>
      </c>
      <c r="B1" s="24"/>
      <c r="C1" s="24"/>
    </row>
    <row r="2" spans="1:3" x14ac:dyDescent="0.2">
      <c r="A2" s="15" t="s">
        <v>36</v>
      </c>
      <c r="B2" s="16" t="s">
        <v>34</v>
      </c>
      <c r="C2" s="16" t="s">
        <v>35</v>
      </c>
    </row>
    <row r="3" spans="1:3" x14ac:dyDescent="0.2">
      <c r="A3" s="12" t="s">
        <v>54</v>
      </c>
      <c r="B3" s="13">
        <f>'Indicador 1'!C18</f>
        <v>0.8666666666666667</v>
      </c>
      <c r="C3" s="14">
        <f>'Indicador 1'!C11</f>
        <v>0.8</v>
      </c>
    </row>
    <row r="4" spans="1:3" x14ac:dyDescent="0.2">
      <c r="A4" s="12" t="s">
        <v>55</v>
      </c>
      <c r="B4" s="13">
        <f>'Indicador 2'!C19</f>
        <v>0.5</v>
      </c>
      <c r="C4" s="13">
        <f>'Indicador 2'!C12</f>
        <v>0.6</v>
      </c>
    </row>
    <row r="5" spans="1:3" x14ac:dyDescent="0.2">
      <c r="A5" s="12" t="s">
        <v>53</v>
      </c>
      <c r="B5" s="13">
        <f>'Indicador 3'!C19</f>
        <v>0.4</v>
      </c>
      <c r="C5" s="13">
        <f>'Indicador 3'!C12</f>
        <v>0.8</v>
      </c>
    </row>
    <row r="6" spans="1:3" x14ac:dyDescent="0.2">
      <c r="A6" s="12" t="s">
        <v>37</v>
      </c>
      <c r="B6" s="13">
        <v>0</v>
      </c>
      <c r="C6" s="13">
        <f>+'[1]Indicador 4'!B12</f>
        <v>0.8</v>
      </c>
    </row>
    <row r="7" spans="1:3" x14ac:dyDescent="0.2">
      <c r="A7" s="12" t="s">
        <v>38</v>
      </c>
      <c r="B7" s="13">
        <v>0</v>
      </c>
      <c r="C7" s="13">
        <f>+'[1]Indicador 5'!B9</f>
        <v>0.8</v>
      </c>
    </row>
    <row r="8" spans="1:3" x14ac:dyDescent="0.2">
      <c r="A8" s="12" t="s">
        <v>39</v>
      </c>
      <c r="B8" s="13">
        <v>0</v>
      </c>
      <c r="C8" s="13">
        <f>+'[1]Indicador 6'!B8</f>
        <v>0.85</v>
      </c>
    </row>
    <row r="9" spans="1:3" x14ac:dyDescent="0.2">
      <c r="A9" s="12" t="s">
        <v>40</v>
      </c>
      <c r="B9" s="13">
        <v>0</v>
      </c>
      <c r="C9" s="13">
        <f>+'[1]Indicador 7'!B10</f>
        <v>0.85</v>
      </c>
    </row>
    <row r="10" spans="1:3" x14ac:dyDescent="0.2">
      <c r="A10" s="12" t="s">
        <v>41</v>
      </c>
      <c r="B10" s="13">
        <v>0</v>
      </c>
      <c r="C10" s="13">
        <f>+'[1]Indicador 8'!B10</f>
        <v>0.85</v>
      </c>
    </row>
    <row r="11" spans="1:3" x14ac:dyDescent="0.2">
      <c r="A11" s="12" t="s">
        <v>42</v>
      </c>
      <c r="B11" s="13">
        <v>0</v>
      </c>
      <c r="C11" s="13">
        <f>+'[1]Indicador 9'!B8</f>
        <v>0.85</v>
      </c>
    </row>
    <row r="12" spans="1:3" x14ac:dyDescent="0.2">
      <c r="A12" s="12" t="s">
        <v>43</v>
      </c>
      <c r="B12" s="13">
        <v>0</v>
      </c>
      <c r="C12" s="13">
        <f>+'[1]Indicador 10'!B9</f>
        <v>0.85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Control de Cambios</vt:lpstr>
      <vt:lpstr>Indicador 1</vt:lpstr>
      <vt:lpstr>Indicador 2</vt:lpstr>
      <vt:lpstr>Indicador 3</vt:lpstr>
      <vt:lpstr>Estado 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GUALOTUNA</dc:creator>
  <cp:lastModifiedBy>LUIS GUALOTUNA</cp:lastModifiedBy>
  <dcterms:created xsi:type="dcterms:W3CDTF">2024-12-13T19:15:00Z</dcterms:created>
  <dcterms:modified xsi:type="dcterms:W3CDTF">2024-12-20T15:42:03Z</dcterms:modified>
</cp:coreProperties>
</file>